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OpenFOAM\2024\Semester Long Intern\Extracted Plots\"/>
    </mc:Choice>
  </mc:AlternateContent>
  <xr:revisionPtr revIDLastSave="0" documentId="13_ncr:1_{01E59C7E-CD79-4E5A-B327-539D06A7D85D}" xr6:coauthVersionLast="47" xr6:coauthVersionMax="47" xr10:uidLastSave="{00000000-0000-0000-0000-000000000000}"/>
  <bookViews>
    <workbookView xWindow="-108" yWindow="-108" windowWidth="23256" windowHeight="12456" xr2:uid="{ADD4914A-2790-4213-B576-B7AD706169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K3" i="1"/>
  <c r="O5" i="1"/>
  <c r="O4" i="1"/>
  <c r="O2" i="1"/>
  <c r="K5" i="1"/>
  <c r="K4" i="1"/>
  <c r="K2" i="1"/>
  <c r="G4" i="1"/>
  <c r="G3" i="1"/>
  <c r="G2" i="1"/>
  <c r="C4" i="1"/>
  <c r="C3" i="1"/>
  <c r="C2" i="1"/>
</calcChain>
</file>

<file path=xl/sharedStrings.xml><?xml version="1.0" encoding="utf-8"?>
<sst xmlns="http://schemas.openxmlformats.org/spreadsheetml/2006/main" count="12" uniqueCount="7">
  <si>
    <t>Cylinder</t>
  </si>
  <si>
    <t>drag</t>
  </si>
  <si>
    <t>Cd</t>
  </si>
  <si>
    <t>apollo</t>
  </si>
  <si>
    <t>ard</t>
  </si>
  <si>
    <t>cd</t>
  </si>
  <si>
    <t>orex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</si>
</sst>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00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2CDAC-1F55-4859-B6B3-19BB5C92C091}">
  <dimension ref="A1:S10"/>
  <sheetViews>
    <sheetView tabSelected="1" workbookViewId="0">
      <selection activeCell="N3" sqref="N3"/>
    </sheetView>
  </sheetViews>
  <sheetFormatPr defaultRowHeight="14.4" x14ac:dyDescent="0.3"/>
  <cols>
    <col min="10" max="10" width="12.5546875" bestFit="1" customWidth="1"/>
    <col min="14" max="14" width="12.5546875" bestFit="1" customWidth="1"/>
  </cols>
  <sheetData>
    <row r="1" spans="1:19" x14ac:dyDescent="0.3">
      <c r="A1" t="s">
        <v>0</v>
      </c>
      <c r="B1" t="s">
        <v>1</v>
      </c>
      <c r="C1" t="s">
        <v>2</v>
      </c>
      <c r="E1" t="s">
        <v>3</v>
      </c>
      <c r="F1" t="s">
        <v>1</v>
      </c>
      <c r="G1" t="s">
        <v>2</v>
      </c>
      <c r="I1" t="s">
        <v>4</v>
      </c>
      <c r="J1" t="s">
        <v>1</v>
      </c>
      <c r="K1" t="s">
        <v>5</v>
      </c>
      <c r="M1" t="s">
        <v>6</v>
      </c>
      <c r="N1" t="s">
        <v>1</v>
      </c>
      <c r="O1" t="s">
        <v>5</v>
      </c>
    </row>
    <row r="2" spans="1:19" x14ac:dyDescent="0.3">
      <c r="A2">
        <v>2.7</v>
      </c>
      <c r="B2">
        <v>76635.199999999997</v>
      </c>
      <c r="C2">
        <f>(2*B2)/(1.17662*(926.1^2)*0.7854)</f>
        <v>0.19338171137062427</v>
      </c>
      <c r="E2">
        <v>2.7</v>
      </c>
      <c r="F2">
        <v>1468796</v>
      </c>
      <c r="G2">
        <f>(2*F2)/(1.17662*(926.1^2)*3.9787)</f>
        <v>0.73164142728966119</v>
      </c>
      <c r="I2">
        <v>2.7</v>
      </c>
      <c r="J2">
        <v>581001</v>
      </c>
      <c r="K2">
        <f>(2*J2)/(1.17662*(926.1^2)*1.8634)</f>
        <v>0.61794353052295325</v>
      </c>
      <c r="M2">
        <v>2.7</v>
      </c>
      <c r="N2">
        <v>543246</v>
      </c>
      <c r="O2">
        <f>(2*N2)/(1.17662*(926.1^2)*1.5172)</f>
        <v>0.70962957030574336</v>
      </c>
      <c r="S2" s="2"/>
    </row>
    <row r="3" spans="1:19" x14ac:dyDescent="0.3">
      <c r="A3">
        <v>4</v>
      </c>
      <c r="B3">
        <v>163587</v>
      </c>
      <c r="C3">
        <f>(2*B3)/(1.17662*(1372^2)*0.7854)</f>
        <v>0.18808035585403332</v>
      </c>
      <c r="E3">
        <v>4</v>
      </c>
      <c r="F3">
        <v>3192766</v>
      </c>
      <c r="G3">
        <f>(2*F3)/(1.17662*(1372^2)*3.9787)</f>
        <v>0.72462187890342966</v>
      </c>
      <c r="I3">
        <v>3.35</v>
      </c>
      <c r="J3">
        <v>884182</v>
      </c>
      <c r="K3">
        <f>(2*J3)/(1.17662*(1149.05^2)*1.8634)</f>
        <v>0.61087379245993034</v>
      </c>
      <c r="M3">
        <v>3.35</v>
      </c>
      <c r="N3" s="6">
        <v>814168</v>
      </c>
      <c r="O3">
        <f>(2*N3)/(1.17662*(1149.05^2)*1.5172)</f>
        <v>0.69085532624118695</v>
      </c>
      <c r="S3" s="2"/>
    </row>
    <row r="4" spans="1:19" x14ac:dyDescent="0.3">
      <c r="A4">
        <v>6</v>
      </c>
      <c r="B4">
        <v>365468</v>
      </c>
      <c r="C4">
        <f>(2*B4)/(1.17662*(2058^2)*0.7854)</f>
        <v>0.18675037745667611</v>
      </c>
      <c r="E4">
        <v>6</v>
      </c>
      <c r="F4">
        <v>7389490</v>
      </c>
      <c r="G4">
        <f>(2*F4)/(1.17662*(2058^2)*3.9787)</f>
        <v>0.74537753686345321</v>
      </c>
      <c r="I4">
        <v>4</v>
      </c>
      <c r="J4">
        <v>1261737</v>
      </c>
      <c r="K4">
        <f>(2*J4)/(1.17662*(1372^2)*1.8634)</f>
        <v>0.6114321831360654</v>
      </c>
      <c r="M4">
        <v>4</v>
      </c>
      <c r="N4" s="5">
        <v>1121870</v>
      </c>
      <c r="O4" s="3">
        <f>(2*N4)/(1.17662*(1372^2)*1.5172)</f>
        <v>0.66770595168022551</v>
      </c>
      <c r="S4" s="2"/>
    </row>
    <row r="5" spans="1:19" x14ac:dyDescent="0.3">
      <c r="I5">
        <v>6</v>
      </c>
      <c r="J5" s="5">
        <v>37321600</v>
      </c>
      <c r="K5" s="4">
        <f>(2*J5)/(1.17662*(2058^2)*1.8634)</f>
        <v>8.0381700839155261</v>
      </c>
      <c r="M5">
        <v>6</v>
      </c>
      <c r="N5" s="5">
        <v>196846000</v>
      </c>
      <c r="O5" s="3">
        <f>(2*N5)/(1.17662*(2058^2)*1.5172)</f>
        <v>52.069905411677006</v>
      </c>
      <c r="S5" s="2"/>
    </row>
    <row r="6" spans="1:19" x14ac:dyDescent="0.3">
      <c r="S6" s="2"/>
    </row>
    <row r="7" spans="1:19" x14ac:dyDescent="0.3">
      <c r="J7" s="1"/>
      <c r="S7" s="2"/>
    </row>
    <row r="8" spans="1:19" x14ac:dyDescent="0.3">
      <c r="J8" s="1"/>
      <c r="S8" s="2"/>
    </row>
    <row r="9" spans="1:19" x14ac:dyDescent="0.3">
      <c r="S9" s="2"/>
    </row>
    <row r="10" spans="1:19" x14ac:dyDescent="0.3">
      <c r="S1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2024-06-01T09:36:52Z</dcterms:created>
  <dcterms:modified xsi:type="dcterms:W3CDTF">2024-06-27T13:16:33Z</dcterms:modified>
</cp:coreProperties>
</file>